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36" i="1"/>
  <c r="H28" i="1"/>
  <c r="H24" i="1" l="1"/>
  <c r="H18" i="1" l="1"/>
  <c r="H32" i="1"/>
  <c r="H15" i="1" l="1"/>
  <c r="H57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<sst xmlns="http://schemas.openxmlformats.org/spreadsheetml/2006/main" count="57" uniqueCount="32">
  <si>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</si>
  <si>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</si>
  <si>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</si>
  <si>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</si>
  <si>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</si>
  <si>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</si>
  <si>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</si>
  <si>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</si>
  <si>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</si>
  <si>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</si>
  <si>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</si>
  <si>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</si>
  <si>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</si>
  <si>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</si>
  <si>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</si>
  <si>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</si>
  <si>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</si>
  <si>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</si>
  <si>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</si>
  <si>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</si>
  <si>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</si>
  <si>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</si>
  <si>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</si>
  <si>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</si>
  <si>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</si>
  <si>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</si>
  <si>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</si>
  <si>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</si>
  <si>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</si>
  <si>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29.02.2024</t>
  </si>
  <si>
    <t>Primljena i neutrošena participacija od 29.02.2024</t>
  </si>
  <si>
    <t xml:space="preserve">Dana 29.02.2024.godine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</si>
</sst>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6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4" t="s">
        <v>4</v>
      </c>
      <c r="C11" s="45"/>
      <c r="D11" s="45"/>
      <c r="E11" s="45"/>
      <c r="F11" s="46"/>
      <c r="G11" s="25" t="s">
        <v>5</v>
      </c>
      <c r="H11" s="25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45351</v>
      </c>
      <c r="H12" s="12">
        <v>660881.68999999994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1" t="s">
        <v>8</v>
      </c>
      <c r="C13" s="41"/>
      <c r="D13" s="41"/>
      <c r="E13" s="41"/>
      <c r="F13" s="41"/>
      <c r="G13" s="16">
        <v>45351</v>
      </c>
      <c r="H13" s="1">
        <f>H14+H29-H37-H50</f>
        <v>513923.06000000209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45351</v>
      </c>
      <c r="H14" s="2">
        <f>SUM(H15:H28)</f>
        <v>390859.42000000208</v>
      </c>
      <c r="I14" s="24"/>
      <c r="J14" s="9"/>
      <c r="K14" s="23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486.67+1060.84+515.44+389.49+1231+656.16+32467653.08-32464653.08</f>
        <v>7339.6000000014901</v>
      </c>
      <c r="I15" s="26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6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6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</f>
        <v>109517.22000000012</v>
      </c>
      <c r="I18" s="26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8"/>
      <c r="H19" s="8">
        <v>0</v>
      </c>
      <c r="I19" s="26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8"/>
      <c r="H20" s="8">
        <v>0</v>
      </c>
      <c r="I20" s="26"/>
      <c r="J20" s="9"/>
    </row>
    <row r="21" spans="2:13" x14ac:dyDescent="0.25">
      <c r="B21" s="28" t="s">
        <v>16</v>
      </c>
      <c r="C21" s="29"/>
      <c r="D21" s="29"/>
      <c r="E21" s="29"/>
      <c r="F21" s="30"/>
      <c r="G21" s="18"/>
      <c r="H21" s="8">
        <v>0</v>
      </c>
      <c r="I21" s="26"/>
      <c r="J21" s="9"/>
    </row>
    <row r="22" spans="2:13" x14ac:dyDescent="0.25">
      <c r="B22" s="28" t="s">
        <v>17</v>
      </c>
      <c r="C22" s="29"/>
      <c r="D22" s="29"/>
      <c r="E22" s="29"/>
      <c r="F22" s="30"/>
      <c r="G22" s="18"/>
      <c r="H22" s="22">
        <v>0</v>
      </c>
      <c r="I22" s="26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8"/>
      <c r="H23" s="8">
        <v>0</v>
      </c>
      <c r="I23" s="26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8"/>
      <c r="H24" s="8">
        <f>4465000-3955295.32+1317416.67-1161097.42-209645.38+170909.27-144480+1317416.67-334055.2-1434151.96</f>
        <v>32017.330000000307</v>
      </c>
      <c r="I24" s="26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8"/>
      <c r="H25" s="8">
        <v>0</v>
      </c>
      <c r="I25" s="26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8"/>
      <c r="H26" s="8">
        <v>0</v>
      </c>
      <c r="I26" s="26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8"/>
      <c r="H27" s="8">
        <v>0</v>
      </c>
      <c r="I27" s="26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</f>
        <v>241985.27000000016</v>
      </c>
      <c r="I28" s="26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7">
        <v>45351</v>
      </c>
      <c r="H29" s="2">
        <f>H30+H31+H32+H33+H35+H36+H34</f>
        <v>130476.73999999999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</f>
        <v>7764.7999999999884</v>
      </c>
      <c r="I31" s="9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19"/>
      <c r="H32" s="8">
        <f>600000-532311.62+74250-90000+36083.33+36083.33+74250-115172.1</f>
        <v>83182.94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3518+5588+5588+24835</f>
        <v>39529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0">
        <v>45351</v>
      </c>
      <c r="H37" s="3">
        <f>SUM(H38:H49)</f>
        <v>7413.1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f>4339.6+3000</f>
        <v>7339.6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4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8"/>
      <c r="H47" s="8">
        <v>73.5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0">
        <v>45351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4"/>
      <c r="K52" s="6"/>
    </row>
    <row r="53" spans="2:12" x14ac:dyDescent="0.25">
      <c r="B53" s="28" t="s">
        <v>19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1">
        <v>45351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</f>
        <v>146958.63000000053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19"/>
      <c r="H59" s="5">
        <f>H14+H29-H37-H50+H57-H58</f>
        <v>660881.69000000262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2024-03-05T13:50:28Z</dcterms:modified>
  <cp:category/>
  <cp:contentStatus/>
</cp:coreProperties>
</file>